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Pavanello\Filesalvati\Commerciale\LETT\Marco Pavanello\CORSI_FORMAZIONE\AMBROSI-PAVANELLO 2021 09 24\"/>
    </mc:Choice>
  </mc:AlternateContent>
  <xr:revisionPtr revIDLastSave="0" documentId="13_ncr:1_{95398D26-6AC4-4F9E-8859-5087925215F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sempio1 - Avvolgibili" sheetId="79" r:id="rId1"/>
    <sheet name="Esempio2 - Scuri" sheetId="90" r:id="rId2"/>
  </sheets>
  <definedNames>
    <definedName name="_xlnm.Print_Area" localSheetId="0">'Esempio1 - Avvolgibili'!$A$1:$I$18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90" l="1"/>
  <c r="H22" i="90" s="1"/>
  <c r="G14" i="79"/>
  <c r="H14" i="79" s="1"/>
  <c r="G10" i="90"/>
  <c r="E9" i="90"/>
  <c r="G9" i="90" s="1"/>
  <c r="G20" i="90"/>
  <c r="H20" i="90" s="1"/>
  <c r="G21" i="90"/>
  <c r="H21" i="90" s="1"/>
  <c r="G19" i="90"/>
  <c r="H19" i="90" s="1"/>
  <c r="G18" i="90"/>
  <c r="H18" i="90" s="1"/>
  <c r="E6" i="90"/>
  <c r="G6" i="90" s="1"/>
  <c r="E7" i="90"/>
  <c r="G7" i="90" s="1"/>
  <c r="E8" i="90"/>
  <c r="G8" i="90" s="1"/>
  <c r="E15" i="90"/>
  <c r="G15" i="90" s="1"/>
  <c r="E16" i="90"/>
  <c r="G16" i="90" s="1"/>
  <c r="G24" i="90" l="1"/>
  <c r="H6" i="90"/>
  <c r="H8" i="90"/>
  <c r="H16" i="90"/>
  <c r="H15" i="90"/>
  <c r="E14" i="90"/>
  <c r="G14" i="90" s="1"/>
  <c r="E13" i="90"/>
  <c r="G13" i="90" s="1"/>
  <c r="E12" i="90"/>
  <c r="G12" i="90" s="1"/>
  <c r="E11" i="90"/>
  <c r="G11" i="90" s="1"/>
  <c r="E5" i="90"/>
  <c r="G5" i="90" s="1"/>
  <c r="E4" i="90"/>
  <c r="G4" i="90" s="1"/>
  <c r="E3" i="90"/>
  <c r="G3" i="90" s="1"/>
  <c r="E10" i="90"/>
  <c r="H12" i="90" l="1"/>
  <c r="H4" i="90"/>
  <c r="H13" i="90"/>
  <c r="H14" i="90"/>
  <c r="E17" i="90"/>
  <c r="G17" i="90" s="1"/>
  <c r="H17" i="90" s="1"/>
  <c r="H25" i="90" l="1"/>
  <c r="H24" i="90"/>
  <c r="G13" i="79" l="1"/>
  <c r="H13" i="79" s="1"/>
  <c r="E12" i="79"/>
  <c r="G12" i="79" s="1"/>
  <c r="H12" i="79" s="1"/>
  <c r="E9" i="79"/>
  <c r="G9" i="79"/>
  <c r="H9" i="79" s="1"/>
  <c r="E5" i="79" l="1"/>
  <c r="G5" i="79" s="1"/>
  <c r="G15" i="79"/>
  <c r="G10" i="79"/>
  <c r="E8" i="79"/>
  <c r="G8" i="79" s="1"/>
  <c r="G7" i="79"/>
  <c r="E6" i="79"/>
  <c r="G6" i="79" s="1"/>
  <c r="E4" i="79"/>
  <c r="G4" i="79" s="1"/>
  <c r="H4" i="79" s="1"/>
  <c r="E3" i="79"/>
  <c r="H15" i="79" l="1"/>
  <c r="H7" i="79"/>
  <c r="H10" i="79"/>
  <c r="H8" i="79"/>
  <c r="H5" i="79"/>
  <c r="E11" i="79"/>
  <c r="G11" i="79" s="1"/>
  <c r="H11" i="79" s="1"/>
  <c r="H6" i="79"/>
  <c r="G3" i="79"/>
  <c r="H3" i="79" s="1"/>
  <c r="H18" i="79" l="1"/>
  <c r="G17" i="79"/>
  <c r="H17" i="79"/>
</calcChain>
</file>

<file path=xl/sharedStrings.xml><?xml version="1.0" encoding="utf-8"?>
<sst xmlns="http://schemas.openxmlformats.org/spreadsheetml/2006/main" count="86" uniqueCount="52">
  <si>
    <t>NOTE</t>
  </si>
  <si>
    <t>Delta di differenza</t>
  </si>
  <si>
    <t>Avvolgibili in Alluminio</t>
  </si>
  <si>
    <t>Smontaggio Finestre</t>
  </si>
  <si>
    <t xml:space="preserve">TOTALE </t>
  </si>
  <si>
    <t>Larghezza</t>
  </si>
  <si>
    <t>Altezza</t>
  </si>
  <si>
    <t>Qta</t>
  </si>
  <si>
    <t>Cassonetti</t>
  </si>
  <si>
    <t>Smontaggio Finestre/Scuri</t>
  </si>
  <si>
    <t>Smontaggio Avvolgibili</t>
  </si>
  <si>
    <t>F2</t>
  </si>
  <si>
    <t>F1</t>
  </si>
  <si>
    <t>PF1</t>
  </si>
  <si>
    <t>PF2</t>
  </si>
  <si>
    <t>Portone</t>
  </si>
  <si>
    <r>
      <t xml:space="preserve">somma mq finestre + cassonetti
</t>
    </r>
    <r>
      <rPr>
        <sz val="11"/>
        <color rgb="FFFF0000"/>
        <rFont val="Calibri"/>
        <family val="2"/>
        <scheme val="minor"/>
      </rPr>
      <t>rif. DEI A25114</t>
    </r>
  </si>
  <si>
    <t>rif. DEI A25115</t>
  </si>
  <si>
    <t>rif. DEI C25094</t>
  </si>
  <si>
    <t>Coibentazione Cassonetti</t>
  </si>
  <si>
    <t>RIF. DEI</t>
  </si>
  <si>
    <t>rif. DEI C25098 lett a</t>
  </si>
  <si>
    <t>Trasporto in discarica</t>
  </si>
  <si>
    <t>mq/ml/mc</t>
  </si>
  <si>
    <t>Costo mq/ml/mc</t>
  </si>
  <si>
    <t>rif. DEI A25130</t>
  </si>
  <si>
    <t>rif. DEI A25136 lett a</t>
  </si>
  <si>
    <t>rif. DEI A25114</t>
  </si>
  <si>
    <t>Flexoterm Plus</t>
  </si>
  <si>
    <t>rif. DEI  B13031</t>
  </si>
  <si>
    <t>Compenso alla discarica</t>
  </si>
  <si>
    <t>Okoumè P2</t>
  </si>
  <si>
    <t>Okoumè F2</t>
  </si>
  <si>
    <t>Taglio Termico Davanzali</t>
  </si>
  <si>
    <t>rif. DEI M01008 lett b</t>
  </si>
  <si>
    <t>rif. Allegato I</t>
  </si>
  <si>
    <t>Nolo piattaforma aerea</t>
  </si>
  <si>
    <t>rif. DEI N04140 lett a</t>
  </si>
  <si>
    <t>Prezziario DEI (I Semestre 2021)</t>
  </si>
  <si>
    <t>MARIO ROSSI</t>
  </si>
  <si>
    <t>GIUSEPPE VERDI</t>
  </si>
  <si>
    <t>rif. DEI C25103 lett c</t>
  </si>
  <si>
    <t>rif. DEI C25103 lett b</t>
  </si>
  <si>
    <t>rif. DEI C25103 lett d</t>
  </si>
  <si>
    <t>rif. DEI C15084 lett a</t>
  </si>
  <si>
    <t>Posa Portone</t>
  </si>
  <si>
    <t>rif. C25103 - lett d</t>
  </si>
  <si>
    <t>rif. C25103 - lett b</t>
  </si>
  <si>
    <t>rif. C25103 - lett c</t>
  </si>
  <si>
    <t>rif. DEI C25071 lett b + C25074 lett b</t>
  </si>
  <si>
    <t>rif. DEI C25071 lett d + C25074 lett b</t>
  </si>
  <si>
    <t>Trasporto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</si>
</sst>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zoomScaleNormal="100" workbookViewId="0">
      <pane ySplit="2088" activePane="bottomLeft"/>
      <selection activeCell="F2" sqref="F1:I1048576"/>
      <selection pane="bottomLeft" activeCell="A15" sqref="A15:XFD15"/>
    </sheetView>
  </sheetViews>
  <sheetFormatPr defaultRowHeight="14.4" x14ac:dyDescent="0.3"/>
  <cols>
    <col min="1" max="1" width="26.6640625" bestFit="1" customWidth="1"/>
    <col min="2" max="5" width="11.109375" customWidth="1"/>
    <col min="6" max="7" width="16.6640625" customWidth="1"/>
    <col min="8" max="8" width="16.6640625" hidden="1" customWidth="1"/>
    <col min="9" max="9" width="33.33203125" customWidth="1"/>
    <col min="10" max="10" width="73.6640625" customWidth="1"/>
  </cols>
  <sheetData>
    <row r="1" spans="1:10" ht="45" customHeight="1" x14ac:dyDescent="0.3">
      <c r="A1" s="14" t="s">
        <v>39</v>
      </c>
      <c r="B1" s="15"/>
      <c r="C1" s="16"/>
      <c r="D1" s="16"/>
      <c r="E1" s="17"/>
      <c r="F1" s="18" t="s">
        <v>38</v>
      </c>
      <c r="G1" s="19"/>
      <c r="H1" s="13" t="s">
        <v>1</v>
      </c>
      <c r="I1" s="13" t="s">
        <v>0</v>
      </c>
    </row>
    <row r="2" spans="1:10" ht="45" customHeight="1" x14ac:dyDescent="0.3">
      <c r="A2" s="14"/>
      <c r="B2" s="10" t="s">
        <v>5</v>
      </c>
      <c r="C2" s="10" t="s">
        <v>6</v>
      </c>
      <c r="D2" s="10" t="s">
        <v>7</v>
      </c>
      <c r="E2" s="10" t="s">
        <v>23</v>
      </c>
      <c r="F2" s="10" t="s">
        <v>24</v>
      </c>
      <c r="G2" s="10" t="s">
        <v>4</v>
      </c>
      <c r="H2" s="13"/>
      <c r="I2" s="13"/>
    </row>
    <row r="3" spans="1:10" x14ac:dyDescent="0.3">
      <c r="A3" s="3" t="s">
        <v>11</v>
      </c>
      <c r="B3" s="3">
        <v>1.5</v>
      </c>
      <c r="C3" s="3">
        <v>1.4</v>
      </c>
      <c r="D3" s="3">
        <v>7</v>
      </c>
      <c r="E3" s="4">
        <f>B3*C3*D3</f>
        <v>14.699999999999998</v>
      </c>
      <c r="F3" s="5">
        <v>930</v>
      </c>
      <c r="G3" s="5">
        <f t="shared" ref="G3:G15" si="0">F3*E3</f>
        <v>13670.999999999998</v>
      </c>
      <c r="H3" s="6" t="e">
        <f>G3-#REF!</f>
        <v>#REF!</v>
      </c>
      <c r="I3" s="9" t="s">
        <v>41</v>
      </c>
      <c r="J3" s="1"/>
    </row>
    <row r="4" spans="1:10" x14ac:dyDescent="0.3">
      <c r="A4" s="3" t="s">
        <v>12</v>
      </c>
      <c r="B4" s="3">
        <v>0.9</v>
      </c>
      <c r="C4" s="3">
        <v>1.4</v>
      </c>
      <c r="D4" s="3">
        <v>2</v>
      </c>
      <c r="E4" s="4">
        <f t="shared" ref="E4:E6" si="1">B4*C4*D4</f>
        <v>2.52</v>
      </c>
      <c r="F4" s="5">
        <v>1000</v>
      </c>
      <c r="G4" s="5">
        <f t="shared" si="0"/>
        <v>2520</v>
      </c>
      <c r="H4" s="6" t="e">
        <f>G4-#REF!</f>
        <v>#REF!</v>
      </c>
      <c r="I4" s="9" t="s">
        <v>42</v>
      </c>
      <c r="J4" s="1"/>
    </row>
    <row r="5" spans="1:10" x14ac:dyDescent="0.3">
      <c r="A5" s="3" t="s">
        <v>12</v>
      </c>
      <c r="B5" s="3">
        <v>0.85</v>
      </c>
      <c r="C5" s="3">
        <v>1.4</v>
      </c>
      <c r="D5" s="3">
        <v>1</v>
      </c>
      <c r="E5" s="4">
        <f t="shared" ref="E5" si="2">B5*C5*D5</f>
        <v>1.19</v>
      </c>
      <c r="F5" s="5">
        <v>1000</v>
      </c>
      <c r="G5" s="5">
        <f t="shared" si="0"/>
        <v>1190</v>
      </c>
      <c r="H5" s="6" t="e">
        <f>G5-#REF!</f>
        <v>#REF!</v>
      </c>
      <c r="I5" s="9" t="s">
        <v>42</v>
      </c>
      <c r="J5" s="1"/>
    </row>
    <row r="6" spans="1:10" x14ac:dyDescent="0.3">
      <c r="A6" s="3" t="s">
        <v>13</v>
      </c>
      <c r="B6" s="3">
        <v>0.85</v>
      </c>
      <c r="C6" s="3">
        <v>2.4</v>
      </c>
      <c r="D6" s="3">
        <v>1</v>
      </c>
      <c r="E6" s="4">
        <f t="shared" si="1"/>
        <v>2.04</v>
      </c>
      <c r="F6" s="5">
        <v>930</v>
      </c>
      <c r="G6" s="5">
        <f t="shared" si="0"/>
        <v>1897.2</v>
      </c>
      <c r="H6" s="6" t="e">
        <f>G6-#REF!</f>
        <v>#REF!</v>
      </c>
      <c r="I6" s="9" t="s">
        <v>43</v>
      </c>
      <c r="J6" s="1"/>
    </row>
    <row r="7" spans="1:10" x14ac:dyDescent="0.3">
      <c r="A7" s="3" t="s">
        <v>2</v>
      </c>
      <c r="B7" s="3"/>
      <c r="C7" s="3"/>
      <c r="D7" s="3"/>
      <c r="E7" s="4">
        <v>24.27</v>
      </c>
      <c r="F7" s="5">
        <v>65.12</v>
      </c>
      <c r="G7" s="5">
        <f t="shared" si="0"/>
        <v>1580.4624000000001</v>
      </c>
      <c r="H7" s="6" t="e">
        <f>G7-#REF!</f>
        <v>#REF!</v>
      </c>
      <c r="I7" s="9" t="s">
        <v>44</v>
      </c>
      <c r="J7" s="1"/>
    </row>
    <row r="8" spans="1:10" ht="14.4" customHeight="1" x14ac:dyDescent="0.3">
      <c r="A8" s="3" t="s">
        <v>8</v>
      </c>
      <c r="B8" s="3"/>
      <c r="C8" s="3"/>
      <c r="D8" s="3"/>
      <c r="E8" s="4">
        <f>E10*0.6</f>
        <v>10.38</v>
      </c>
      <c r="F8" s="5">
        <v>104.72</v>
      </c>
      <c r="G8" s="5">
        <f t="shared" si="0"/>
        <v>1086.9936</v>
      </c>
      <c r="H8" s="6" t="e">
        <f>G8-#REF!</f>
        <v>#REF!</v>
      </c>
      <c r="I8" s="9" t="s">
        <v>18</v>
      </c>
      <c r="J8" s="1"/>
    </row>
    <row r="9" spans="1:10" ht="14.4" customHeight="1" x14ac:dyDescent="0.3">
      <c r="A9" s="3" t="s">
        <v>28</v>
      </c>
      <c r="B9" s="3"/>
      <c r="C9" s="3"/>
      <c r="D9" s="3"/>
      <c r="E9" s="4">
        <f>E10*0.6</f>
        <v>10.38</v>
      </c>
      <c r="F9" s="5">
        <v>16.239999999999998</v>
      </c>
      <c r="G9" s="5">
        <f t="shared" si="0"/>
        <v>168.5712</v>
      </c>
      <c r="H9" s="6" t="e">
        <f>G9-#REF!</f>
        <v>#REF!</v>
      </c>
      <c r="I9" s="9" t="s">
        <v>29</v>
      </c>
      <c r="J9" s="1"/>
    </row>
    <row r="10" spans="1:10" x14ac:dyDescent="0.3">
      <c r="A10" s="3" t="s">
        <v>19</v>
      </c>
      <c r="B10" s="3"/>
      <c r="C10" s="3"/>
      <c r="D10" s="3"/>
      <c r="E10" s="4">
        <v>17.3</v>
      </c>
      <c r="F10" s="5">
        <v>19.68</v>
      </c>
      <c r="G10" s="5">
        <f t="shared" si="0"/>
        <v>340.464</v>
      </c>
      <c r="H10" s="6" t="e">
        <f>G10-#REF!</f>
        <v>#REF!</v>
      </c>
      <c r="I10" s="9" t="s">
        <v>21</v>
      </c>
      <c r="J10" s="1"/>
    </row>
    <row r="11" spans="1:10" ht="28.8" x14ac:dyDescent="0.3">
      <c r="A11" s="3" t="s">
        <v>3</v>
      </c>
      <c r="B11" s="3"/>
      <c r="C11" s="3"/>
      <c r="D11" s="3"/>
      <c r="E11" s="4">
        <f>SUM(E3:E6)+E8</f>
        <v>30.83</v>
      </c>
      <c r="F11" s="5">
        <v>19.68</v>
      </c>
      <c r="G11" s="5">
        <f t="shared" si="0"/>
        <v>606.73439999999994</v>
      </c>
      <c r="H11" s="6" t="e">
        <f>G11-#REF!</f>
        <v>#REF!</v>
      </c>
      <c r="I11" s="3" t="s">
        <v>16</v>
      </c>
      <c r="J11" s="1"/>
    </row>
    <row r="12" spans="1:10" x14ac:dyDescent="0.3">
      <c r="A12" s="3" t="s">
        <v>10</v>
      </c>
      <c r="B12" s="3"/>
      <c r="C12" s="3"/>
      <c r="D12" s="3"/>
      <c r="E12" s="4">
        <f>E7</f>
        <v>24.27</v>
      </c>
      <c r="F12" s="5">
        <v>26.23</v>
      </c>
      <c r="G12" s="5">
        <f t="shared" si="0"/>
        <v>636.60209999999995</v>
      </c>
      <c r="H12" s="6" t="e">
        <f>G12-#REF!</f>
        <v>#REF!</v>
      </c>
      <c r="I12" s="9" t="s">
        <v>17</v>
      </c>
      <c r="J12" s="1"/>
    </row>
    <row r="13" spans="1:10" x14ac:dyDescent="0.3">
      <c r="A13" s="3" t="s">
        <v>22</v>
      </c>
      <c r="B13" s="3"/>
      <c r="C13" s="3"/>
      <c r="D13" s="3"/>
      <c r="E13" s="4">
        <v>4</v>
      </c>
      <c r="F13" s="5">
        <v>48.99</v>
      </c>
      <c r="G13" s="5">
        <f t="shared" si="0"/>
        <v>195.96</v>
      </c>
      <c r="H13" s="6" t="e">
        <f>G13-#REF!</f>
        <v>#REF!</v>
      </c>
      <c r="I13" s="9" t="s">
        <v>25</v>
      </c>
      <c r="J13" s="1"/>
    </row>
    <row r="14" spans="1:10" x14ac:dyDescent="0.3">
      <c r="A14" s="3" t="s">
        <v>30</v>
      </c>
      <c r="B14" s="3"/>
      <c r="C14" s="3"/>
      <c r="D14" s="3"/>
      <c r="E14" s="4">
        <v>1</v>
      </c>
      <c r="F14" s="5">
        <v>18</v>
      </c>
      <c r="G14" s="5">
        <f t="shared" ref="G14" si="3">F14*E14</f>
        <v>18</v>
      </c>
      <c r="H14" s="6" t="e">
        <f>G14-#REF!</f>
        <v>#REF!</v>
      </c>
      <c r="I14" s="9" t="s">
        <v>26</v>
      </c>
      <c r="J14" s="1"/>
    </row>
    <row r="15" spans="1:10" x14ac:dyDescent="0.3">
      <c r="A15" s="3" t="s">
        <v>51</v>
      </c>
      <c r="B15" s="3"/>
      <c r="C15" s="3"/>
      <c r="D15" s="3"/>
      <c r="E15" s="4">
        <v>1</v>
      </c>
      <c r="F15" s="5">
        <v>276.74</v>
      </c>
      <c r="G15" s="5">
        <f t="shared" si="0"/>
        <v>276.74</v>
      </c>
      <c r="H15" s="6" t="e">
        <f>G15-#REF!</f>
        <v>#REF!</v>
      </c>
      <c r="I15" s="9"/>
      <c r="J15" s="1"/>
    </row>
    <row r="16" spans="1:10" x14ac:dyDescent="0.3">
      <c r="A16" s="7"/>
      <c r="B16" s="7"/>
      <c r="C16" s="7"/>
      <c r="D16" s="7"/>
      <c r="E16" s="7"/>
      <c r="F16" s="5"/>
      <c r="G16" s="5"/>
      <c r="H16" s="5"/>
      <c r="I16" s="7"/>
    </row>
    <row r="17" spans="1:9" x14ac:dyDescent="0.3">
      <c r="A17" s="7" t="s">
        <v>4</v>
      </c>
      <c r="B17" s="7"/>
      <c r="C17" s="7"/>
      <c r="D17" s="7"/>
      <c r="E17" s="7"/>
      <c r="F17" s="5"/>
      <c r="G17" s="5">
        <f>SUM(G3:G15)</f>
        <v>24188.727700000003</v>
      </c>
      <c r="H17" s="6">
        <f>SUMIF(H3:H15,"&lt;0")</f>
        <v>0</v>
      </c>
      <c r="I17" s="7"/>
    </row>
    <row r="18" spans="1:9" x14ac:dyDescent="0.3">
      <c r="A18" s="7"/>
      <c r="B18" s="7"/>
      <c r="C18" s="7"/>
      <c r="D18" s="7"/>
      <c r="E18" s="7"/>
      <c r="F18" s="5"/>
      <c r="G18" s="5"/>
      <c r="H18" s="6" t="e">
        <f>SUM(H3:H15)</f>
        <v>#REF!</v>
      </c>
      <c r="I18" s="7"/>
    </row>
    <row r="19" spans="1:9" x14ac:dyDescent="0.3">
      <c r="F19" s="2"/>
      <c r="G19" s="2"/>
      <c r="I19" s="8"/>
    </row>
    <row r="20" spans="1:9" x14ac:dyDescent="0.3">
      <c r="F20" s="2"/>
      <c r="G20" s="2"/>
    </row>
  </sheetData>
  <mergeCells count="5">
    <mergeCell ref="I1:I2"/>
    <mergeCell ref="A1:A2"/>
    <mergeCell ref="B1:E1"/>
    <mergeCell ref="F1:G1"/>
    <mergeCell ref="H1:H2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tabSelected="1" zoomScale="110" zoomScaleNormal="110" workbookViewId="0">
      <pane ySplit="2304" topLeftCell="A4" activePane="bottomLeft"/>
      <selection activeCell="F1" sqref="F1:G1"/>
      <selection pane="bottomLeft" activeCell="F23" sqref="F23"/>
    </sheetView>
  </sheetViews>
  <sheetFormatPr defaultRowHeight="14.4" x14ac:dyDescent="0.3"/>
  <cols>
    <col min="1" max="1" width="22.21875" customWidth="1"/>
    <col min="2" max="5" width="11.109375" customWidth="1"/>
    <col min="6" max="7" width="16.6640625" customWidth="1"/>
    <col min="8" max="8" width="16.6640625" hidden="1" customWidth="1"/>
    <col min="9" max="10" width="33.33203125" customWidth="1"/>
  </cols>
  <sheetData>
    <row r="1" spans="1:10" ht="45" customHeight="1" x14ac:dyDescent="0.3">
      <c r="A1" s="14" t="s">
        <v>40</v>
      </c>
      <c r="B1" s="13"/>
      <c r="C1" s="13"/>
      <c r="D1" s="13"/>
      <c r="E1" s="13"/>
      <c r="F1" s="18" t="s">
        <v>38</v>
      </c>
      <c r="G1" s="19"/>
      <c r="H1" s="13" t="s">
        <v>1</v>
      </c>
      <c r="I1" s="13" t="s">
        <v>20</v>
      </c>
    </row>
    <row r="2" spans="1:10" ht="45" customHeight="1" x14ac:dyDescent="0.3">
      <c r="A2" s="14"/>
      <c r="B2" s="11" t="s">
        <v>5</v>
      </c>
      <c r="C2" s="11" t="s">
        <v>6</v>
      </c>
      <c r="D2" s="11" t="s">
        <v>7</v>
      </c>
      <c r="E2" s="12" t="s">
        <v>23</v>
      </c>
      <c r="F2" s="12" t="s">
        <v>24</v>
      </c>
      <c r="G2" s="11" t="s">
        <v>4</v>
      </c>
      <c r="H2" s="13"/>
      <c r="I2" s="13"/>
    </row>
    <row r="3" spans="1:10" x14ac:dyDescent="0.3">
      <c r="A3" s="3" t="s">
        <v>13</v>
      </c>
      <c r="B3" s="3">
        <v>0.97</v>
      </c>
      <c r="C3" s="3">
        <v>2.35</v>
      </c>
      <c r="D3" s="3">
        <v>1</v>
      </c>
      <c r="E3" s="4">
        <f t="shared" ref="E3:E10" si="0">B3*C3*D3</f>
        <v>2.2795000000000001</v>
      </c>
      <c r="F3" s="5">
        <v>930</v>
      </c>
      <c r="G3" s="5">
        <f t="shared" ref="G3:G22" si="1">F3*E3</f>
        <v>2119.9349999999999</v>
      </c>
      <c r="H3" s="6"/>
      <c r="I3" s="9" t="s">
        <v>46</v>
      </c>
      <c r="J3" s="1"/>
    </row>
    <row r="4" spans="1:10" x14ac:dyDescent="0.3">
      <c r="A4" s="3" t="s">
        <v>14</v>
      </c>
      <c r="B4" s="3">
        <v>1.71</v>
      </c>
      <c r="C4" s="3">
        <v>2.36</v>
      </c>
      <c r="D4" s="3">
        <v>1</v>
      </c>
      <c r="E4" s="4">
        <f t="shared" ref="E4:E5" si="2">B4*C4*D4</f>
        <v>4.0355999999999996</v>
      </c>
      <c r="F4" s="5">
        <v>930</v>
      </c>
      <c r="G4" s="5">
        <f t="shared" si="1"/>
        <v>3753.1079999999997</v>
      </c>
      <c r="H4" s="6" t="e">
        <f>G4-#REF!</f>
        <v>#REF!</v>
      </c>
      <c r="I4" s="9" t="s">
        <v>46</v>
      </c>
      <c r="J4" s="1"/>
    </row>
    <row r="5" spans="1:10" x14ac:dyDescent="0.3">
      <c r="A5" s="3" t="s">
        <v>12</v>
      </c>
      <c r="B5" s="3">
        <v>0.95</v>
      </c>
      <c r="C5" s="3">
        <v>1.7</v>
      </c>
      <c r="D5" s="3">
        <v>1</v>
      </c>
      <c r="E5" s="4">
        <f t="shared" si="2"/>
        <v>1.615</v>
      </c>
      <c r="F5" s="5">
        <v>1000</v>
      </c>
      <c r="G5" s="5">
        <f t="shared" si="1"/>
        <v>1615</v>
      </c>
      <c r="H5" s="6"/>
      <c r="I5" s="9" t="s">
        <v>47</v>
      </c>
      <c r="J5" s="1"/>
    </row>
    <row r="6" spans="1:10" x14ac:dyDescent="0.3">
      <c r="A6" s="3" t="s">
        <v>11</v>
      </c>
      <c r="B6" s="3">
        <v>1.3</v>
      </c>
      <c r="C6" s="3">
        <v>1.25</v>
      </c>
      <c r="D6" s="3">
        <v>2</v>
      </c>
      <c r="E6" s="4">
        <f t="shared" ref="E6:E7" si="3">B6*C6*D6</f>
        <v>3.25</v>
      </c>
      <c r="F6" s="5">
        <v>930</v>
      </c>
      <c r="G6" s="5">
        <f t="shared" si="1"/>
        <v>3022.5</v>
      </c>
      <c r="H6" s="6" t="e">
        <f>G6-#REF!</f>
        <v>#REF!</v>
      </c>
      <c r="I6" s="9" t="s">
        <v>48</v>
      </c>
      <c r="J6" s="1"/>
    </row>
    <row r="7" spans="1:10" x14ac:dyDescent="0.3">
      <c r="A7" s="3" t="s">
        <v>13</v>
      </c>
      <c r="B7" s="3">
        <v>0.95</v>
      </c>
      <c r="C7" s="3">
        <v>2.25</v>
      </c>
      <c r="D7" s="3">
        <v>1</v>
      </c>
      <c r="E7" s="4">
        <f t="shared" si="3"/>
        <v>2.1374999999999997</v>
      </c>
      <c r="F7" s="5">
        <v>930</v>
      </c>
      <c r="G7" s="5">
        <f t="shared" si="1"/>
        <v>1987.8749999999998</v>
      </c>
      <c r="H7" s="6"/>
      <c r="I7" s="9" t="s">
        <v>46</v>
      </c>
      <c r="J7" s="1"/>
    </row>
    <row r="8" spans="1:10" x14ac:dyDescent="0.3">
      <c r="A8" s="3" t="s">
        <v>12</v>
      </c>
      <c r="B8" s="3">
        <v>0.95</v>
      </c>
      <c r="C8" s="3">
        <v>1.35</v>
      </c>
      <c r="D8" s="3">
        <v>2</v>
      </c>
      <c r="E8" s="4">
        <f t="shared" si="0"/>
        <v>2.5649999999999999</v>
      </c>
      <c r="F8" s="5">
        <v>1000</v>
      </c>
      <c r="G8" s="5">
        <f t="shared" si="1"/>
        <v>2565</v>
      </c>
      <c r="H8" s="6" t="e">
        <f>G8-#REF!</f>
        <v>#REF!</v>
      </c>
      <c r="I8" s="9" t="s">
        <v>47</v>
      </c>
      <c r="J8" s="1"/>
    </row>
    <row r="9" spans="1:10" x14ac:dyDescent="0.3">
      <c r="A9" s="3" t="s">
        <v>15</v>
      </c>
      <c r="B9" s="3">
        <v>1.4</v>
      </c>
      <c r="C9" s="3">
        <v>2.77</v>
      </c>
      <c r="D9" s="3">
        <v>1</v>
      </c>
      <c r="E9" s="4">
        <f t="shared" ref="E9" si="4">B9*C9*D9</f>
        <v>3.8779999999999997</v>
      </c>
      <c r="F9" s="5">
        <v>650</v>
      </c>
      <c r="G9" s="5">
        <f t="shared" ref="G9" si="5">F9*E9</f>
        <v>2520.6999999999998</v>
      </c>
      <c r="H9" s="6"/>
      <c r="I9" s="9" t="s">
        <v>35</v>
      </c>
      <c r="J9" s="1"/>
    </row>
    <row r="10" spans="1:10" x14ac:dyDescent="0.3">
      <c r="A10" s="3" t="s">
        <v>45</v>
      </c>
      <c r="B10" s="3"/>
      <c r="C10" s="3"/>
      <c r="D10" s="3">
        <v>1</v>
      </c>
      <c r="E10" s="4">
        <f t="shared" si="0"/>
        <v>0</v>
      </c>
      <c r="F10" s="5">
        <v>150</v>
      </c>
      <c r="G10" s="5">
        <f>F10*D10</f>
        <v>150</v>
      </c>
      <c r="H10" s="6"/>
      <c r="I10" s="9" t="s">
        <v>35</v>
      </c>
      <c r="J10" s="1"/>
    </row>
    <row r="11" spans="1:10" x14ac:dyDescent="0.3">
      <c r="A11" s="3" t="s">
        <v>31</v>
      </c>
      <c r="B11" s="3">
        <v>0.87</v>
      </c>
      <c r="C11" s="3">
        <v>2.2999999999999998</v>
      </c>
      <c r="D11" s="3">
        <v>1</v>
      </c>
      <c r="E11" s="4">
        <f t="shared" ref="E11:E16" si="6">B11*C11*D11</f>
        <v>2.0009999999999999</v>
      </c>
      <c r="F11" s="5">
        <v>450</v>
      </c>
      <c r="G11" s="5">
        <f t="shared" si="1"/>
        <v>900.44999999999993</v>
      </c>
      <c r="H11" s="6"/>
      <c r="I11" s="9" t="s">
        <v>50</v>
      </c>
      <c r="J11" s="1"/>
    </row>
    <row r="12" spans="1:10" x14ac:dyDescent="0.3">
      <c r="A12" s="3" t="s">
        <v>31</v>
      </c>
      <c r="B12" s="3">
        <v>1.61</v>
      </c>
      <c r="C12" s="3">
        <v>2.31</v>
      </c>
      <c r="D12" s="3">
        <v>1</v>
      </c>
      <c r="E12" s="4">
        <f t="shared" si="6"/>
        <v>3.7191000000000005</v>
      </c>
      <c r="F12" s="5">
        <v>450</v>
      </c>
      <c r="G12" s="5">
        <f t="shared" si="1"/>
        <v>1673.5950000000003</v>
      </c>
      <c r="H12" s="6" t="e">
        <f>G12-#REF!</f>
        <v>#REF!</v>
      </c>
      <c r="I12" s="9" t="s">
        <v>50</v>
      </c>
      <c r="J12" s="1"/>
    </row>
    <row r="13" spans="1:10" x14ac:dyDescent="0.3">
      <c r="A13" s="3" t="s">
        <v>32</v>
      </c>
      <c r="B13" s="3">
        <v>0.85</v>
      </c>
      <c r="C13" s="3">
        <v>1.65</v>
      </c>
      <c r="D13" s="3">
        <v>1</v>
      </c>
      <c r="E13" s="4">
        <f t="shared" si="6"/>
        <v>1.4024999999999999</v>
      </c>
      <c r="F13" s="5">
        <v>490</v>
      </c>
      <c r="G13" s="5">
        <f t="shared" si="1"/>
        <v>687.22499999999991</v>
      </c>
      <c r="H13" s="6" t="e">
        <f>G13-#REF!</f>
        <v>#REF!</v>
      </c>
      <c r="I13" s="9" t="s">
        <v>49</v>
      </c>
      <c r="J13" s="1"/>
    </row>
    <row r="14" spans="1:10" x14ac:dyDescent="0.3">
      <c r="A14" s="3" t="s">
        <v>32</v>
      </c>
      <c r="B14" s="3">
        <v>1.2</v>
      </c>
      <c r="C14" s="3">
        <v>1.2</v>
      </c>
      <c r="D14" s="3">
        <v>2</v>
      </c>
      <c r="E14" s="4">
        <f t="shared" ref="E14" si="7">B14*C14*D14</f>
        <v>2.88</v>
      </c>
      <c r="F14" s="5">
        <v>490</v>
      </c>
      <c r="G14" s="5">
        <f t="shared" si="1"/>
        <v>1411.2</v>
      </c>
      <c r="H14" s="6" t="e">
        <f>G14-#REF!</f>
        <v>#REF!</v>
      </c>
      <c r="I14" s="9" t="s">
        <v>49</v>
      </c>
      <c r="J14" s="1"/>
    </row>
    <row r="15" spans="1:10" x14ac:dyDescent="0.3">
      <c r="A15" s="3" t="s">
        <v>31</v>
      </c>
      <c r="B15" s="3">
        <v>0.85</v>
      </c>
      <c r="C15" s="3">
        <v>2.2000000000000002</v>
      </c>
      <c r="D15" s="3">
        <v>1</v>
      </c>
      <c r="E15" s="4">
        <f t="shared" si="6"/>
        <v>1.87</v>
      </c>
      <c r="F15" s="5">
        <v>450</v>
      </c>
      <c r="G15" s="5">
        <f t="shared" si="1"/>
        <v>841.5</v>
      </c>
      <c r="H15" s="6" t="e">
        <f>G15-#REF!</f>
        <v>#REF!</v>
      </c>
      <c r="I15" s="9" t="s">
        <v>50</v>
      </c>
      <c r="J15" s="1"/>
    </row>
    <row r="16" spans="1:10" x14ac:dyDescent="0.3">
      <c r="A16" s="3" t="s">
        <v>32</v>
      </c>
      <c r="B16" s="3">
        <v>0.85</v>
      </c>
      <c r="C16" s="3">
        <v>1.3</v>
      </c>
      <c r="D16" s="3">
        <v>2</v>
      </c>
      <c r="E16" s="4">
        <f t="shared" si="6"/>
        <v>2.21</v>
      </c>
      <c r="F16" s="5">
        <v>490</v>
      </c>
      <c r="G16" s="5">
        <f t="shared" si="1"/>
        <v>1082.9000000000001</v>
      </c>
      <c r="H16" s="6" t="e">
        <f>G16-#REF!</f>
        <v>#REF!</v>
      </c>
      <c r="I16" s="9" t="s">
        <v>49</v>
      </c>
      <c r="J16" s="1"/>
    </row>
    <row r="17" spans="1:10" ht="28.8" x14ac:dyDescent="0.3">
      <c r="A17" s="3" t="s">
        <v>9</v>
      </c>
      <c r="B17" s="3"/>
      <c r="C17" s="3"/>
      <c r="D17" s="3"/>
      <c r="E17" s="4">
        <f>SUM(E3:E16)</f>
        <v>33.843199999999996</v>
      </c>
      <c r="F17" s="5">
        <v>19.68</v>
      </c>
      <c r="G17" s="5">
        <f t="shared" si="1"/>
        <v>666.03417599999989</v>
      </c>
      <c r="H17" s="6" t="e">
        <f>G17-#REF!</f>
        <v>#REF!</v>
      </c>
      <c r="I17" s="9" t="s">
        <v>27</v>
      </c>
      <c r="J17" s="1"/>
    </row>
    <row r="18" spans="1:10" x14ac:dyDescent="0.3">
      <c r="A18" s="3" t="s">
        <v>22</v>
      </c>
      <c r="B18" s="3"/>
      <c r="C18" s="3"/>
      <c r="D18" s="3"/>
      <c r="E18" s="4">
        <v>5.5</v>
      </c>
      <c r="F18" s="5">
        <v>48.99</v>
      </c>
      <c r="G18" s="5">
        <f t="shared" si="1"/>
        <v>269.44499999999999</v>
      </c>
      <c r="H18" s="6" t="e">
        <f>G18-#REF!</f>
        <v>#REF!</v>
      </c>
      <c r="I18" s="9" t="s">
        <v>25</v>
      </c>
      <c r="J18" s="1"/>
    </row>
    <row r="19" spans="1:10" x14ac:dyDescent="0.3">
      <c r="A19" s="3" t="s">
        <v>30</v>
      </c>
      <c r="B19" s="3"/>
      <c r="C19" s="3"/>
      <c r="D19" s="3"/>
      <c r="E19" s="4">
        <v>1</v>
      </c>
      <c r="F19" s="5">
        <v>18</v>
      </c>
      <c r="G19" s="5">
        <f t="shared" si="1"/>
        <v>18</v>
      </c>
      <c r="H19" s="6" t="e">
        <f>G19-#REF!</f>
        <v>#REF!</v>
      </c>
      <c r="I19" s="9" t="s">
        <v>26</v>
      </c>
      <c r="J19" s="1"/>
    </row>
    <row r="20" spans="1:10" x14ac:dyDescent="0.3">
      <c r="A20" s="3" t="s">
        <v>36</v>
      </c>
      <c r="B20" s="3"/>
      <c r="C20" s="3"/>
      <c r="D20" s="3"/>
      <c r="E20" s="4">
        <v>4</v>
      </c>
      <c r="F20" s="5">
        <v>47.3</v>
      </c>
      <c r="G20" s="5">
        <f t="shared" si="1"/>
        <v>189.2</v>
      </c>
      <c r="H20" s="6" t="e">
        <f>G20-#REF!</f>
        <v>#REF!</v>
      </c>
      <c r="I20" s="9" t="s">
        <v>37</v>
      </c>
      <c r="J20" s="1"/>
    </row>
    <row r="21" spans="1:10" x14ac:dyDescent="0.3">
      <c r="A21" s="3" t="s">
        <v>33</v>
      </c>
      <c r="B21" s="3"/>
      <c r="C21" s="3"/>
      <c r="D21" s="3"/>
      <c r="E21" s="4">
        <v>8</v>
      </c>
      <c r="F21" s="5">
        <v>25.71</v>
      </c>
      <c r="G21" s="5">
        <f t="shared" si="1"/>
        <v>205.68</v>
      </c>
      <c r="H21" s="6" t="e">
        <f>G21-#REF!</f>
        <v>#REF!</v>
      </c>
      <c r="I21" s="9" t="s">
        <v>34</v>
      </c>
      <c r="J21" s="1"/>
    </row>
    <row r="22" spans="1:10" x14ac:dyDescent="0.3">
      <c r="A22" s="3" t="s">
        <v>51</v>
      </c>
      <c r="B22" s="3"/>
      <c r="C22" s="3"/>
      <c r="D22" s="3"/>
      <c r="E22" s="4">
        <v>1</v>
      </c>
      <c r="F22" s="5">
        <v>212.47</v>
      </c>
      <c r="G22" s="5">
        <f t="shared" si="1"/>
        <v>212.47</v>
      </c>
      <c r="H22" s="6" t="e">
        <f>G22-#REF!</f>
        <v>#REF!</v>
      </c>
      <c r="I22" s="9"/>
      <c r="J22" s="1"/>
    </row>
    <row r="23" spans="1:10" x14ac:dyDescent="0.3">
      <c r="A23" s="7"/>
      <c r="B23" s="7"/>
      <c r="C23" s="7"/>
      <c r="D23" s="7"/>
      <c r="E23" s="7"/>
      <c r="F23" s="5"/>
      <c r="G23" s="5"/>
      <c r="H23" s="5"/>
      <c r="I23" s="7"/>
    </row>
    <row r="24" spans="1:10" x14ac:dyDescent="0.3">
      <c r="A24" s="7" t="s">
        <v>4</v>
      </c>
      <c r="B24" s="7"/>
      <c r="C24" s="7"/>
      <c r="D24" s="7"/>
      <c r="E24" s="7"/>
      <c r="F24" s="5"/>
      <c r="G24" s="5">
        <f>SUM(G3:G22)</f>
        <v>25891.817176000004</v>
      </c>
      <c r="H24" s="6">
        <f>SUMIF(H3:H16,"&lt;0")</f>
        <v>0</v>
      </c>
      <c r="I24" s="7"/>
    </row>
    <row r="25" spans="1:10" x14ac:dyDescent="0.3">
      <c r="A25" s="7"/>
      <c r="B25" s="7"/>
      <c r="C25" s="7"/>
      <c r="D25" s="7"/>
      <c r="E25" s="7"/>
      <c r="F25" s="5"/>
      <c r="G25" s="5"/>
      <c r="H25" s="6" t="e">
        <f>SUM(H3:H16)</f>
        <v>#REF!</v>
      </c>
      <c r="I25" s="7"/>
    </row>
    <row r="26" spans="1:10" x14ac:dyDescent="0.3">
      <c r="F26" s="2"/>
      <c r="G26" s="2"/>
      <c r="I26" s="8"/>
    </row>
    <row r="27" spans="1:10" x14ac:dyDescent="0.3">
      <c r="F27" s="2"/>
      <c r="G27" s="2"/>
    </row>
  </sheetData>
  <mergeCells count="5">
    <mergeCell ref="A1:A2"/>
    <mergeCell ref="B1:E1"/>
    <mergeCell ref="F1:G1"/>
    <mergeCell ref="H1:H2"/>
    <mergeCell ref="I1:I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Esempio1 - Avvolgibili</vt:lpstr>
      <vt:lpstr>Esempio2 - Scuri</vt:lpstr>
      <vt:lpstr>'Esempio1 - Avvolgibili'!Area_stampa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Pavanello</dc:creator>
  <cp:lastModifiedBy>Marco Pavanello</cp:lastModifiedBy>
  <cp:lastPrinted>2021-09-23T07:02:53Z</cp:lastPrinted>
  <dcterms:created xsi:type="dcterms:W3CDTF">2020-08-10T07:01:48Z</dcterms:created>
  <dcterms:modified xsi:type="dcterms:W3CDTF">2021-09-23T10:53:25Z</dcterms:modified>
</cp:coreProperties>
</file>